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MN2026023_F Experimentiersatz Ultraschall\A-Akte LD DIDACTIC GmbH\"/>
    </mc:Choice>
  </mc:AlternateContent>
  <xr:revisionPtr revIDLastSave="0" documentId="13_ncr:1_{4C53FA4F-8981-4368-A3A2-29131FAE255C}" xr6:coauthVersionLast="47" xr6:coauthVersionMax="47" xr10:uidLastSave="{00000000-0000-0000-0000-000000000000}"/>
  <bookViews>
    <workbookView xWindow="-120" yWindow="-120" windowWidth="29040" windowHeight="17520" xr2:uid="{00000000-000D-0000-FFFF-FFFF00000000}"/>
  </bookViews>
  <sheets>
    <sheet name="Tabelle1" sheetId="1" r:id="rId1"/>
    <sheet name="Tabelle2" sheetId="2" r:id="rId2"/>
    <sheet name="Tabelle3" sheetId="3" r:id="rId3"/>
  </sheets>
  <definedNames>
    <definedName name="_xlnm._FilterDatabase" localSheetId="0" hidden="1">Tabelle1!$A$1:$F$52</definedName>
    <definedName name="_xlnm.Print_Area" localSheetId="0">Tabelle1!$A$1:$F$52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 l="1"/>
  <c r="F26" i="1"/>
  <c r="F31" i="1"/>
  <c r="E37" i="1"/>
  <c r="F16" i="1"/>
  <c r="F39" i="1" l="1"/>
  <c r="F41" i="1" s="1"/>
  <c r="F43" i="1" s="1"/>
  <c r="F45" i="1" s="1"/>
  <c r="F4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<sst xmlns="http://schemas.openxmlformats.org/spreadsheetml/2006/main" count="66" uniqueCount="57">
  <si>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</si>
  <si>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</si>
  <si>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</si>
  <si>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</si>
  <si>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</si>
  <si>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</si>
  <si>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</si>
  <si>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</si>
  <si>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</si>
  <si>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</si>
  <si>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</si>
  <si>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</si>
  <si>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</si>
  <si>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</si>
  <si>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</si>
  <si>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</si>
  <si>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</si>
  <si>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</si>
  <si>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</si>
  <si>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</si>
  <si>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</si>
  <si>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</si>
  <si>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</si>
  <si>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</si>
  <si>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</si>
  <si>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</si>
  <si>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</si>
  <si>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</si>
  <si>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</si>
  <si>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</si>
  <si>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</si>
  <si>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3</t>
  </si>
  <si>
    <t>4</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</si>
  <si>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</si>
  <si>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</si>
  <si>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</si>
  <si>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</si>
  <si>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</si>
  <si>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</si>
  <si>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</si>
  <si>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</si>
  <si>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</si>
  <si>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</si>
  <si>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</si>
  <si>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4.B.WGMN2026023_FA</t>
  </si>
  <si>
    <t>Frau S. Sawallisch</t>
  </si>
  <si>
    <t>Experimentiersatz Elektronenablenkröhre (Röhre, Ständer und Spannungsversorgung)</t>
  </si>
  <si>
    <t>Gegenstand des Verfahrens ist die Beschaffung eines Experimentiersatz Elektronenablenkröhre (Röhre, Ständer und Spannungsversorgung). Dieser gehört zu dem klassischen Experimentierkanon der Oberstufe Physik in Brandenburg (Themengebiet Q2, 3.2.2 Bewegung von geladenen Teilchen in Feldern, Rahmenlehrplan für die gymnasiale Oberstufe Teil C Physik, Brandenburg, 2021). Die Elektronenablenkröhre soll zusammen mit den bereits vorhandenen Röhren sowie dem vorhandenen Hochspannungsnetzgerät und Röhrenständer betrieben werden. Der Experimentiersatz wird in der Lehrkräfteausbildung in den Lehramtspraktika, insbesondere im Praktikum Physikalische Schulexperimente III eingesetzt.
Für diesen Verwendungszweck kommen ausschließlich die Komponenten/Produkte des Lehrmittelherstellers LD DIDACTIC GmbH in Betracht, um die Zusammenstellung und Kompatibilität der bereits vorhanden Materialien zu gewährleisten und um den Experimentablauf zu erweitern.</t>
  </si>
  <si>
    <t>Das Hochspannungs-Netzgerät muss folgende Spezifikationen/Parameter aufweisen:
Ausgangsspannungen:
(1) 0 ... +5 kV
(2) 0 ... -5 kV
(3) 0 ... 10 kV
(4) 6,3 V~, hochspannungsfest bis 10 kV
über 4-mm-Sicherheitsbuchsen 
Belastbarkeit:
(1) max. 2 mA (Kurzschlussstrom)
(2) max. 100 µA (Kurzschlussstrom)
(3) max. 200 µA (Kurzschlussstrom)
(4) 2 A 
Externe Steuerspannung:
0 ... 5 V-
0 ... 5 Vs bis max. 1 Hz 
-	Spannungsanzeige: LED 2½-stellig, 12,5 mm 
-	Anschlussspannung: 230 V, 50/60 Hz 
-	Elektrische Trennung: Sicherheitstransformator nach DIN EN 61558-2-6 
-	Sicherung: T 0,5 
-	Leistungsaufnahme: 30 VA</t>
  </si>
  <si>
    <t>Der Röhrenständer muss folgende Spezifikationen/Parameter aufweisen:
Zur mechanischen Halterung und hochspannungsfesten elektrischen Kontaktierung einer LD-Demonstrationsröhre.
Anschlüsse: fünf 4-mm-Sicherheitsbuchsen</t>
  </si>
  <si>
    <t>Die Elektronenablenkröhre muss folgende Spezifikationen/Parameter aufweisen:
Zur quantitativen Untersuchung der Ablenkung von Elektronen im elektrischen Feld des Plattenkondensators oder im magnetischen Feld des Helmholtz-Spulenpaares, zur Abschätzung von Geschwindigkeit und spezifischer Ladung der Elektronen, bei gekreuzten Feldern Aufbau eines Geschwindigkeitsfilters (Wien-Filter) möglich, Beobachtung des Strahlverlaufs auf Leuchtschirm mit cm-Raster, Halterung in Röhrenständer.
-	Elektronenkanone: Anschluss über Röhrenständer 
-	Heizung: 6,3 V/1,5 A 
-	Anodenspannung: 1,5 ... 5 kV 
-	Plattenkondensator: Anschluss über 4-mm-Sicherheitsbuchsen 
-	Kondensatorspannung: 10 kV 
-	Plattenabstand: 50 mm 
-	Leuchtschirm: 90 mm x 50 mm 
-	Durchmesser des Glaskolbens: 90 mm 
-	Gesamtlänge: 270 mm</t>
  </si>
  <si>
    <t>Lieferung erfolgt:</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</si>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</sst>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0">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49" fontId="5" fillId="0" borderId="1"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0" fillId="0" borderId="12" xfId="0" applyFont="1" applyBorder="1" applyAlignment="1">
      <alignment horizontal="left" wrapText="1"/>
    </xf>
    <xf numFmtId="0" fontId="0" fillId="0" borderId="8" xfId="0" applyFont="1" applyBorder="1" applyAlignment="1">
      <alignment horizontal="left" wrapText="1"/>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5" fillId="0" borderId="9" xfId="0" applyFont="1" applyBorder="1" applyAlignment="1" applyProtection="1">
      <alignment horizontal="left" wrapText="1"/>
    </xf>
    <xf numFmtId="0" fontId="5" fillId="0" borderId="15" xfId="0" applyFont="1" applyBorder="1" applyAlignment="1" applyProtection="1">
      <alignment horizontal="left" wrapText="1"/>
    </xf>
    <xf numFmtId="0" fontId="5" fillId="0" borderId="3" xfId="0" applyFont="1" applyBorder="1" applyAlignment="1" applyProtection="1">
      <alignment horizontal="left" wrapText="1"/>
    </xf>
    <xf numFmtId="164" fontId="6" fillId="0" borderId="1" xfId="0" applyNumberFormat="1" applyFont="1" applyBorder="1" applyAlignment="1" applyProtection="1">
      <alignment horizontal="left" wrapText="1"/>
    </xf>
    <xf numFmtId="0" fontId="6" fillId="0" borderId="10" xfId="0" applyFont="1" applyBorder="1" applyAlignment="1" applyProtection="1">
      <alignment horizontal="left" wrapText="1"/>
    </xf>
    <xf numFmtId="1" fontId="5" fillId="2" borderId="1" xfId="0" applyNumberFormat="1" applyFont="1" applyFill="1" applyBorder="1" applyAlignment="1" applyProtection="1">
      <alignment horizontal="center" wrapText="1"/>
      <protection locked="0"/>
    </xf>
    <xf numFmtId="1" fontId="5" fillId="2" borderId="10" xfId="0" applyNumberFormat="1" applyFont="1" applyFill="1" applyBorder="1" applyAlignment="1" applyProtection="1">
      <alignment horizontal="center" wrapText="1"/>
      <protection locked="0"/>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6" fillId="0" borderId="7" xfId="0" applyFont="1" applyBorder="1" applyAlignment="1" applyProtection="1">
      <alignment horizontal="center" wrapText="1"/>
    </xf>
    <xf numFmtId="164" fontId="6" fillId="0" borderId="1" xfId="0" applyNumberFormat="1" applyFont="1" applyBorder="1" applyAlignment="1" applyProtection="1">
      <alignment horizontal="center" wrapText="1"/>
    </xf>
    <xf numFmtId="0" fontId="6" fillId="0" borderId="10" xfId="0" applyFont="1" applyBorder="1" applyAlignment="1" applyProtection="1">
      <alignment horizontal="center" wrapText="1"/>
    </xf>
    <xf numFmtId="164" fontId="5" fillId="0" borderId="1" xfId="0" applyNumberFormat="1" applyFont="1" applyBorder="1" applyAlignment="1" applyProtection="1">
      <alignment horizontal="left" wrapText="1"/>
    </xf>
    <xf numFmtId="0" fontId="5" fillId="0" borderId="10" xfId="0" applyFont="1" applyBorder="1" applyAlignment="1" applyProtection="1">
      <alignment horizontal="left" wrapText="1"/>
    </xf>
    <xf numFmtId="44" fontId="5" fillId="0" borderId="1" xfId="13" applyFont="1" applyBorder="1" applyAlignment="1" applyProtection="1">
      <alignment horizontal="center" wrapText="1"/>
    </xf>
    <xf numFmtId="44" fontId="5" fillId="0" borderId="10" xfId="13" applyFont="1" applyBorder="1" applyAlignment="1" applyProtection="1">
      <alignment horizontal="center" wrapText="1"/>
    </xf>
    <xf numFmtId="164" fontId="6" fillId="0" borderId="10" xfId="0" applyNumberFormat="1" applyFont="1" applyBorder="1" applyAlignment="1" applyProtection="1">
      <alignment horizontal="center" wrapText="1"/>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5" xfId="0" applyFont="1" applyBorder="1" applyAlignment="1" applyProtection="1">
      <alignment vertical="top" wrapText="1"/>
    </xf>
    <xf numFmtId="0" fontId="5" fillId="0" borderId="2" xfId="0" applyFont="1" applyBorder="1" applyAlignment="1" applyProtection="1">
      <alignment horizontal="left" vertical="top" wrapText="1"/>
    </xf>
    <xf numFmtId="0" fontId="5" fillId="0" borderId="9" xfId="0" applyFont="1" applyBorder="1" applyAlignment="1" applyProtection="1">
      <alignment vertical="top" wrapText="1"/>
    </xf>
    <xf numFmtId="0" fontId="5" fillId="0" borderId="3" xfId="0" applyFont="1" applyBorder="1" applyAlignment="1" applyProtection="1">
      <alignment horizontal="lef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10"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1" xfId="0" applyFont="1" applyBorder="1" applyAlignment="1" applyProtection="1">
      <alignment horizontal="left" vertical="center" wrapText="1"/>
    </xf>
    <xf numFmtId="0" fontId="5" fillId="0" borderId="1" xfId="0" applyFont="1" applyBorder="1" applyAlignment="1" applyProtection="1">
      <alignment vertical="center" wrapText="1"/>
    </xf>
    <xf numFmtId="0" fontId="6" fillId="0" borderId="6" xfId="0" applyFont="1" applyBorder="1" applyAlignment="1" applyProtection="1">
      <alignment wrapText="1"/>
    </xf>
    <xf numFmtId="0" fontId="5" fillId="0" borderId="6" xfId="0" applyFont="1" applyBorder="1" applyAlignment="1" applyProtection="1">
      <alignment horizontal="center" vertical="center" wrapText="1"/>
    </xf>
    <xf numFmtId="0" fontId="5" fillId="2" borderId="2" xfId="0" applyFont="1" applyFill="1" applyBorder="1" applyAlignment="1" applyProtection="1">
      <alignment horizontal="left" wrapText="1"/>
      <protection locked="0"/>
    </xf>
    <xf numFmtId="49" fontId="5" fillId="0" borderId="13" xfId="0" applyNumberFormat="1" applyFont="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49" fontId="5" fillId="0" borderId="5" xfId="0" applyNumberFormat="1" applyFont="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0" fontId="6" fillId="0" borderId="14" xfId="0" applyFont="1" applyBorder="1" applyAlignment="1" applyProtection="1">
      <alignment horizontal="left"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1"/>
  <sheetViews>
    <sheetView tabSelected="1" topLeftCell="A17" zoomScaleNormal="100" workbookViewId="0">
      <selection activeCell="A15" sqref="A15:F15"/>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55" t="s">
        <v>22</v>
      </c>
      <c r="B1" s="56"/>
      <c r="C1" s="28" t="s">
        <v>12</v>
      </c>
      <c r="D1" s="29"/>
      <c r="E1" s="29"/>
      <c r="F1" s="30"/>
    </row>
    <row r="2" spans="1:8" ht="12.75" customHeight="1" x14ac:dyDescent="0.2">
      <c r="A2" s="3"/>
      <c r="B2" s="2"/>
      <c r="C2" s="57"/>
      <c r="D2" s="58"/>
      <c r="E2" s="58"/>
      <c r="F2" s="59"/>
    </row>
    <row r="3" spans="1:8" ht="12.75" customHeight="1" x14ac:dyDescent="0.2">
      <c r="A3" s="3" t="s">
        <v>15</v>
      </c>
      <c r="B3" s="2" t="s">
        <v>44</v>
      </c>
      <c r="C3" s="60" t="s">
        <v>38</v>
      </c>
      <c r="D3" s="61"/>
      <c r="E3" s="61"/>
      <c r="F3" s="62"/>
    </row>
    <row r="4" spans="1:8" ht="12.75" customHeight="1" x14ac:dyDescent="0.2">
      <c r="A4" s="3"/>
      <c r="B4" s="2"/>
      <c r="C4" s="57"/>
      <c r="D4" s="58"/>
      <c r="E4" s="58"/>
      <c r="F4" s="59"/>
    </row>
    <row r="5" spans="1:8" ht="12.75" customHeight="1" x14ac:dyDescent="0.2">
      <c r="A5" s="63" t="s">
        <v>35</v>
      </c>
      <c r="B5" s="64" t="s">
        <v>46</v>
      </c>
      <c r="C5" s="28" t="s">
        <v>13</v>
      </c>
      <c r="D5" s="29"/>
      <c r="E5" s="29"/>
      <c r="F5" s="30"/>
      <c r="H5" s="6"/>
    </row>
    <row r="6" spans="1:8" x14ac:dyDescent="0.2">
      <c r="A6" s="65"/>
      <c r="B6" s="66"/>
      <c r="C6" s="57"/>
      <c r="D6" s="58"/>
      <c r="E6" s="14"/>
      <c r="F6" s="15"/>
    </row>
    <row r="7" spans="1:8" ht="12.75" customHeight="1" x14ac:dyDescent="0.2">
      <c r="A7" s="21" t="s">
        <v>37</v>
      </c>
      <c r="B7" s="22"/>
      <c r="C7" s="28" t="s">
        <v>0</v>
      </c>
      <c r="D7" s="29"/>
      <c r="E7" s="29"/>
      <c r="F7" s="30"/>
    </row>
    <row r="8" spans="1:8" ht="12.75" customHeight="1" x14ac:dyDescent="0.2">
      <c r="A8" s="23"/>
      <c r="B8" s="24"/>
      <c r="C8" s="57"/>
      <c r="D8" s="58"/>
      <c r="E8" s="14"/>
      <c r="F8" s="15"/>
    </row>
    <row r="9" spans="1:8" ht="12.75" customHeight="1" x14ac:dyDescent="0.2">
      <c r="A9" s="23"/>
      <c r="B9" s="24"/>
      <c r="C9" s="28" t="s">
        <v>16</v>
      </c>
      <c r="D9" s="29"/>
      <c r="E9" s="29"/>
      <c r="F9" s="30"/>
    </row>
    <row r="10" spans="1:8" ht="12.75" customHeight="1" x14ac:dyDescent="0.2">
      <c r="A10" s="23"/>
      <c r="B10" s="24"/>
      <c r="C10" s="57"/>
      <c r="D10" s="58"/>
      <c r="E10" s="14"/>
      <c r="F10" s="15"/>
    </row>
    <row r="11" spans="1:8" x14ac:dyDescent="0.2">
      <c r="A11" s="63" t="s">
        <v>18</v>
      </c>
      <c r="B11" s="67" t="s">
        <v>45</v>
      </c>
      <c r="C11" s="28" t="s">
        <v>1</v>
      </c>
      <c r="D11" s="29"/>
      <c r="E11" s="29"/>
      <c r="F11" s="30"/>
    </row>
    <row r="12" spans="1:8" x14ac:dyDescent="0.2">
      <c r="A12" s="65"/>
      <c r="B12" s="68"/>
      <c r="C12" s="57"/>
      <c r="D12" s="58"/>
      <c r="E12" s="14"/>
      <c r="F12" s="15"/>
    </row>
    <row r="13" spans="1:8" ht="15" customHeight="1" x14ac:dyDescent="0.2">
      <c r="A13" s="69" t="s">
        <v>4</v>
      </c>
      <c r="B13" s="69" t="s">
        <v>5</v>
      </c>
      <c r="C13" s="69" t="s">
        <v>6</v>
      </c>
      <c r="D13" s="70" t="s">
        <v>33</v>
      </c>
      <c r="E13" s="71" t="s">
        <v>2</v>
      </c>
      <c r="F13" s="71" t="s">
        <v>3</v>
      </c>
    </row>
    <row r="14" spans="1:8" x14ac:dyDescent="0.2">
      <c r="A14" s="72"/>
      <c r="B14" s="72"/>
      <c r="C14" s="72"/>
      <c r="D14" s="73" t="s">
        <v>34</v>
      </c>
      <c r="E14" s="74" t="s">
        <v>24</v>
      </c>
      <c r="F14" s="74" t="s">
        <v>24</v>
      </c>
    </row>
    <row r="15" spans="1:8" ht="144.75" customHeight="1" x14ac:dyDescent="0.25">
      <c r="A15" s="75" t="s">
        <v>47</v>
      </c>
      <c r="B15" s="19"/>
      <c r="C15" s="19"/>
      <c r="D15" s="19"/>
      <c r="E15" s="19"/>
      <c r="F15" s="20"/>
    </row>
    <row r="16" spans="1:8" ht="318" customHeight="1" x14ac:dyDescent="0.2">
      <c r="A16" s="25" t="s">
        <v>29</v>
      </c>
      <c r="B16" s="76" t="s">
        <v>48</v>
      </c>
      <c r="C16" s="44">
        <v>1</v>
      </c>
      <c r="D16" s="44" t="s">
        <v>36</v>
      </c>
      <c r="E16" s="16"/>
      <c r="F16" s="11">
        <f>E16*C16</f>
        <v>0</v>
      </c>
    </row>
    <row r="17" spans="1:6" x14ac:dyDescent="0.2">
      <c r="A17" s="26"/>
      <c r="B17" s="77" t="s">
        <v>20</v>
      </c>
      <c r="C17" s="78"/>
      <c r="D17" s="78"/>
      <c r="E17" s="17"/>
      <c r="F17" s="12"/>
    </row>
    <row r="18" spans="1:6" x14ac:dyDescent="0.2">
      <c r="A18" s="26"/>
      <c r="B18" s="79"/>
      <c r="C18" s="78"/>
      <c r="D18" s="78"/>
      <c r="E18" s="17"/>
      <c r="F18" s="12"/>
    </row>
    <row r="19" spans="1:6" x14ac:dyDescent="0.2">
      <c r="A19" s="26"/>
      <c r="B19" s="77" t="s">
        <v>21</v>
      </c>
      <c r="C19" s="78"/>
      <c r="D19" s="78"/>
      <c r="E19" s="17"/>
      <c r="F19" s="12"/>
    </row>
    <row r="20" spans="1:6" x14ac:dyDescent="0.2">
      <c r="A20" s="27"/>
      <c r="B20" s="79"/>
      <c r="C20" s="45"/>
      <c r="D20" s="45"/>
      <c r="E20" s="18"/>
      <c r="F20" s="13"/>
    </row>
    <row r="21" spans="1:6" ht="76.5" customHeight="1" x14ac:dyDescent="0.2">
      <c r="A21" s="25" t="s">
        <v>30</v>
      </c>
      <c r="B21" s="76" t="s">
        <v>49</v>
      </c>
      <c r="C21" s="44">
        <v>1</v>
      </c>
      <c r="D21" s="44" t="s">
        <v>36</v>
      </c>
      <c r="E21" s="16"/>
      <c r="F21" s="11">
        <f>E21*C21</f>
        <v>0</v>
      </c>
    </row>
    <row r="22" spans="1:6" x14ac:dyDescent="0.2">
      <c r="A22" s="26"/>
      <c r="B22" s="77" t="s">
        <v>20</v>
      </c>
      <c r="C22" s="78"/>
      <c r="D22" s="78"/>
      <c r="E22" s="17"/>
      <c r="F22" s="12"/>
    </row>
    <row r="23" spans="1:6" x14ac:dyDescent="0.2">
      <c r="A23" s="26"/>
      <c r="B23" s="79"/>
      <c r="C23" s="78"/>
      <c r="D23" s="78"/>
      <c r="E23" s="17"/>
      <c r="F23" s="12"/>
    </row>
    <row r="24" spans="1:6" x14ac:dyDescent="0.2">
      <c r="A24" s="26"/>
      <c r="B24" s="77" t="s">
        <v>21</v>
      </c>
      <c r="C24" s="78"/>
      <c r="D24" s="78"/>
      <c r="E24" s="17"/>
      <c r="F24" s="12"/>
    </row>
    <row r="25" spans="1:6" x14ac:dyDescent="0.2">
      <c r="A25" s="27"/>
      <c r="B25" s="79"/>
      <c r="C25" s="45"/>
      <c r="D25" s="45"/>
      <c r="E25" s="18"/>
      <c r="F25" s="13"/>
    </row>
    <row r="26" spans="1:6" ht="241.5" customHeight="1" x14ac:dyDescent="0.2">
      <c r="A26" s="25" t="s">
        <v>31</v>
      </c>
      <c r="B26" s="76" t="s">
        <v>50</v>
      </c>
      <c r="C26" s="44">
        <v>1</v>
      </c>
      <c r="D26" s="44" t="s">
        <v>36</v>
      </c>
      <c r="E26" s="16"/>
      <c r="F26" s="11">
        <f>E26*C26</f>
        <v>0</v>
      </c>
    </row>
    <row r="27" spans="1:6" x14ac:dyDescent="0.2">
      <c r="A27" s="26"/>
      <c r="B27" s="77" t="s">
        <v>20</v>
      </c>
      <c r="C27" s="78"/>
      <c r="D27" s="78"/>
      <c r="E27" s="17"/>
      <c r="F27" s="12"/>
    </row>
    <row r="28" spans="1:6" x14ac:dyDescent="0.2">
      <c r="A28" s="26"/>
      <c r="B28" s="79"/>
      <c r="C28" s="78"/>
      <c r="D28" s="78"/>
      <c r="E28" s="17"/>
      <c r="F28" s="12"/>
    </row>
    <row r="29" spans="1:6" x14ac:dyDescent="0.2">
      <c r="A29" s="26"/>
      <c r="B29" s="77" t="s">
        <v>21</v>
      </c>
      <c r="C29" s="78"/>
      <c r="D29" s="78"/>
      <c r="E29" s="17"/>
      <c r="F29" s="12"/>
    </row>
    <row r="30" spans="1:6" x14ac:dyDescent="0.2">
      <c r="A30" s="27"/>
      <c r="B30" s="79"/>
      <c r="C30" s="45"/>
      <c r="D30" s="45"/>
      <c r="E30" s="18"/>
      <c r="F30" s="13"/>
    </row>
    <row r="31" spans="1:6" ht="23.25" customHeight="1" x14ac:dyDescent="0.2">
      <c r="A31" s="7" t="s">
        <v>32</v>
      </c>
      <c r="B31" s="76" t="s">
        <v>25</v>
      </c>
      <c r="C31" s="10">
        <v>1</v>
      </c>
      <c r="D31" s="10" t="s">
        <v>36</v>
      </c>
      <c r="E31" s="9"/>
      <c r="F31" s="8">
        <f>E31*C31</f>
        <v>0</v>
      </c>
    </row>
    <row r="32" spans="1:6" ht="26.25" customHeight="1" x14ac:dyDescent="0.2">
      <c r="A32" s="80"/>
      <c r="B32" s="81" t="s">
        <v>51</v>
      </c>
      <c r="C32" s="44"/>
      <c r="D32" s="44"/>
      <c r="E32" s="16"/>
      <c r="F32" s="11"/>
    </row>
    <row r="33" spans="1:6" ht="28.5" customHeight="1" x14ac:dyDescent="0.2">
      <c r="A33" s="82"/>
      <c r="B33" s="83" t="s">
        <v>26</v>
      </c>
      <c r="C33" s="78"/>
      <c r="D33" s="78"/>
      <c r="E33" s="17"/>
      <c r="F33" s="12"/>
    </row>
    <row r="34" spans="1:6" ht="12.75" customHeight="1" x14ac:dyDescent="0.2">
      <c r="A34" s="84" t="s">
        <v>7</v>
      </c>
      <c r="B34" s="85"/>
      <c r="C34" s="85"/>
      <c r="D34" s="86"/>
      <c r="E34" s="4"/>
      <c r="F34" s="5"/>
    </row>
    <row r="35" spans="1:6" ht="12.75" customHeight="1" x14ac:dyDescent="0.2">
      <c r="A35" s="84" t="s">
        <v>17</v>
      </c>
      <c r="B35" s="85"/>
      <c r="C35" s="85"/>
      <c r="D35" s="86"/>
      <c r="E35" s="4"/>
      <c r="F35" s="5"/>
    </row>
    <row r="36" spans="1:6" ht="12.75" customHeight="1" x14ac:dyDescent="0.2">
      <c r="A36" s="84" t="s">
        <v>19</v>
      </c>
      <c r="B36" s="85"/>
      <c r="C36" s="85"/>
      <c r="D36" s="86"/>
      <c r="E36" s="4"/>
      <c r="F36" s="5"/>
    </row>
    <row r="37" spans="1:6" ht="15" customHeight="1" x14ac:dyDescent="0.2">
      <c r="A37" s="87" t="s">
        <v>23</v>
      </c>
      <c r="B37" s="88"/>
      <c r="C37" s="88"/>
      <c r="D37" s="89"/>
      <c r="E37" s="44">
        <f>IF(E36&lt;14,0,E35)</f>
        <v>0</v>
      </c>
      <c r="F37" s="46"/>
    </row>
    <row r="38" spans="1:6" ht="15" customHeight="1" x14ac:dyDescent="0.2">
      <c r="A38" s="90"/>
      <c r="B38" s="91"/>
      <c r="C38" s="91"/>
      <c r="D38" s="92"/>
      <c r="E38" s="45"/>
      <c r="F38" s="46"/>
    </row>
    <row r="39" spans="1:6" x14ac:dyDescent="0.2">
      <c r="A39" s="93" t="s">
        <v>52</v>
      </c>
      <c r="B39" s="94"/>
      <c r="C39" s="55" t="s">
        <v>8</v>
      </c>
      <c r="D39" s="95"/>
      <c r="E39" s="56"/>
      <c r="F39" s="48">
        <f>SUM(F16:F33)</f>
        <v>0</v>
      </c>
    </row>
    <row r="40" spans="1:6" x14ac:dyDescent="0.2">
      <c r="A40" s="96"/>
      <c r="B40" s="97"/>
      <c r="C40" s="38"/>
      <c r="D40" s="39"/>
      <c r="E40" s="40"/>
      <c r="F40" s="54"/>
    </row>
    <row r="41" spans="1:6" ht="12.75" customHeight="1" x14ac:dyDescent="0.2">
      <c r="A41" s="98" t="s">
        <v>53</v>
      </c>
      <c r="B41" s="99"/>
      <c r="C41" s="28" t="s">
        <v>28</v>
      </c>
      <c r="D41" s="30"/>
      <c r="E41" s="36">
        <v>19</v>
      </c>
      <c r="F41" s="52">
        <f>F39*(E41/100+1)-F39</f>
        <v>0</v>
      </c>
    </row>
    <row r="42" spans="1:6" x14ac:dyDescent="0.2">
      <c r="A42" s="96"/>
      <c r="B42" s="97"/>
      <c r="C42" s="31"/>
      <c r="D42" s="33"/>
      <c r="E42" s="37"/>
      <c r="F42" s="53"/>
    </row>
    <row r="43" spans="1:6" x14ac:dyDescent="0.2">
      <c r="A43" s="100"/>
      <c r="B43" s="101"/>
      <c r="C43" s="55" t="s">
        <v>9</v>
      </c>
      <c r="D43" s="95"/>
      <c r="E43" s="56"/>
      <c r="F43" s="34">
        <f>SUM(F39:F42)</f>
        <v>0</v>
      </c>
    </row>
    <row r="44" spans="1:6" x14ac:dyDescent="0.2">
      <c r="A44" s="102"/>
      <c r="B44" s="103"/>
      <c r="C44" s="38"/>
      <c r="D44" s="39"/>
      <c r="E44" s="40"/>
      <c r="F44" s="35"/>
    </row>
    <row r="45" spans="1:6" x14ac:dyDescent="0.2">
      <c r="A45" s="3"/>
      <c r="B45" s="2"/>
      <c r="C45" s="28" t="s">
        <v>10</v>
      </c>
      <c r="D45" s="29"/>
      <c r="E45" s="30"/>
      <c r="F45" s="50">
        <f>F43/100*E37</f>
        <v>0</v>
      </c>
    </row>
    <row r="46" spans="1:6" x14ac:dyDescent="0.2">
      <c r="A46" s="3"/>
      <c r="B46" s="2"/>
      <c r="C46" s="31"/>
      <c r="D46" s="32"/>
      <c r="E46" s="33"/>
      <c r="F46" s="51"/>
    </row>
    <row r="47" spans="1:6" ht="15" customHeight="1" x14ac:dyDescent="0.2">
      <c r="A47" s="47" t="s">
        <v>54</v>
      </c>
      <c r="B47" s="47"/>
      <c r="C47" s="55" t="s">
        <v>11</v>
      </c>
      <c r="D47" s="95"/>
      <c r="E47" s="56"/>
      <c r="F47" s="48">
        <f>F43-F45</f>
        <v>0</v>
      </c>
    </row>
    <row r="48" spans="1:6" x14ac:dyDescent="0.2">
      <c r="A48" s="47"/>
      <c r="B48" s="47"/>
      <c r="C48" s="38"/>
      <c r="D48" s="39"/>
      <c r="E48" s="40"/>
      <c r="F48" s="49"/>
    </row>
    <row r="49" spans="1:8" ht="51" customHeight="1" x14ac:dyDescent="0.2">
      <c r="A49" s="38" t="s">
        <v>14</v>
      </c>
      <c r="B49" s="39"/>
      <c r="C49" s="39"/>
      <c r="D49" s="39"/>
      <c r="E49" s="39"/>
      <c r="F49" s="40"/>
    </row>
    <row r="50" spans="1:8" ht="56.25" customHeight="1" x14ac:dyDescent="0.2">
      <c r="A50" s="41" t="s">
        <v>55</v>
      </c>
      <c r="B50" s="42"/>
      <c r="C50" s="42"/>
      <c r="D50" s="42"/>
      <c r="E50" s="42"/>
      <c r="F50" s="43"/>
    </row>
    <row r="51" spans="1:8" x14ac:dyDescent="0.2">
      <c r="A51" s="104" t="s">
        <v>56</v>
      </c>
      <c r="B51" s="105"/>
      <c r="C51" s="105"/>
      <c r="D51" s="105"/>
      <c r="E51" s="105"/>
      <c r="F51" s="106"/>
    </row>
    <row r="52" spans="1:8" x14ac:dyDescent="0.2">
      <c r="A52" s="107" t="s">
        <v>27</v>
      </c>
      <c r="B52" s="108"/>
      <c r="C52" s="108"/>
      <c r="D52" s="108"/>
      <c r="E52" s="108"/>
      <c r="F52" s="109"/>
    </row>
    <row r="56" spans="1:8" x14ac:dyDescent="0.2">
      <c r="H56" s="1" t="s">
        <v>26</v>
      </c>
    </row>
    <row r="57" spans="1:8" x14ac:dyDescent="0.2">
      <c r="H57" s="1" t="s">
        <v>39</v>
      </c>
    </row>
    <row r="58" spans="1:8" x14ac:dyDescent="0.2">
      <c r="H58" s="1" t="s">
        <v>40</v>
      </c>
    </row>
    <row r="59" spans="1:8" x14ac:dyDescent="0.2">
      <c r="H59" s="1" t="s">
        <v>41</v>
      </c>
    </row>
    <row r="60" spans="1:8" x14ac:dyDescent="0.2">
      <c r="H60" s="1" t="s">
        <v>42</v>
      </c>
    </row>
    <row r="61" spans="1:8" x14ac:dyDescent="0.2">
      <c r="H61" s="1" t="s">
        <v>43</v>
      </c>
    </row>
  </sheetData>
  <sheetProtection algorithmName="SHA-512" hashValue="GToHXsWGwPJjRlFr3XxZXuX3PUGkC81VQV3JNhJ+SckjHz4OB4gJ0+cyrBcSM2SqOnnhNw+8aXsg1DzvOUjgWw==" saltValue="ZfXhhoaCeY9Xb4urqCpQ8w==" spinCount="100000" sheet="1" formatColumns="0" formatRows="0"/>
  <mergeCells count="66">
    <mergeCell ref="A51:F51"/>
    <mergeCell ref="F26:F30"/>
    <mergeCell ref="C39:E40"/>
    <mergeCell ref="A47:B48"/>
    <mergeCell ref="F21:F25"/>
    <mergeCell ref="A32:A33"/>
    <mergeCell ref="F47:F48"/>
    <mergeCell ref="C43:E44"/>
    <mergeCell ref="A41:B41"/>
    <mergeCell ref="A43:B44"/>
    <mergeCell ref="F45:F46"/>
    <mergeCell ref="A40:B40"/>
    <mergeCell ref="F41:F42"/>
    <mergeCell ref="F39:F40"/>
    <mergeCell ref="A52:F52"/>
    <mergeCell ref="A49:F49"/>
    <mergeCell ref="A50:F50"/>
    <mergeCell ref="E32:E33"/>
    <mergeCell ref="F32:F33"/>
    <mergeCell ref="C41:D42"/>
    <mergeCell ref="A35:D35"/>
    <mergeCell ref="A36:D36"/>
    <mergeCell ref="A37:D38"/>
    <mergeCell ref="E37:E38"/>
    <mergeCell ref="F37:F38"/>
    <mergeCell ref="A1:B1"/>
    <mergeCell ref="C11:F11"/>
    <mergeCell ref="C9:F9"/>
    <mergeCell ref="C7:F7"/>
    <mergeCell ref="C5:F5"/>
    <mergeCell ref="C1:F1"/>
    <mergeCell ref="C6:F6"/>
    <mergeCell ref="C8:F8"/>
    <mergeCell ref="C2:F2"/>
    <mergeCell ref="B5:B6"/>
    <mergeCell ref="C4:F4"/>
    <mergeCell ref="C3:F3"/>
    <mergeCell ref="A13:A14"/>
    <mergeCell ref="A26:A30"/>
    <mergeCell ref="A16:A20"/>
    <mergeCell ref="A21:A25"/>
    <mergeCell ref="F16:F20"/>
    <mergeCell ref="C47:E48"/>
    <mergeCell ref="C45:E46"/>
    <mergeCell ref="F43:F44"/>
    <mergeCell ref="A42:B42"/>
    <mergeCell ref="A39:B39"/>
    <mergeCell ref="E41:E42"/>
    <mergeCell ref="C26:C30"/>
    <mergeCell ref="A34:D34"/>
    <mergeCell ref="C32:C33"/>
    <mergeCell ref="D32:D33"/>
    <mergeCell ref="D16:D20"/>
    <mergeCell ref="D21:D25"/>
    <mergeCell ref="D26:D30"/>
    <mergeCell ref="C10:F10"/>
    <mergeCell ref="C16:C20"/>
    <mergeCell ref="E16:E20"/>
    <mergeCell ref="C12:F12"/>
    <mergeCell ref="C13:C14"/>
    <mergeCell ref="E21:E25"/>
    <mergeCell ref="E26:E30"/>
    <mergeCell ref="A15:F15"/>
    <mergeCell ref="B13:B14"/>
    <mergeCell ref="A7:B10"/>
    <mergeCell ref="C21:C25"/>
  </mergeCells>
  <dataValidations count="4">
    <dataValidation type="list" allowBlank="1" showInputMessage="1" showErrorMessage="1" sqref="A52:F52"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41:E42" xr:uid="{00000000-0002-0000-0000-000001000000}">
      <formula1>"0,7,19"</formula1>
    </dataValidation>
    <dataValidation type="list" allowBlank="1" showInputMessage="1" showErrorMessage="1" sqref="B33" xr:uid="{00000000-0002-0000-0000-000003000000}">
      <formula1>$H$56:$H$61</formula1>
    </dataValidation>
    <dataValidation type="list" allowBlank="1" promptTitle="Mengeneinheiten" sqref="D16:D33"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2026-06-03T10:00:42Z</cp:lastPrinted>
  <dcterms:created xsi:type="dcterms:W3CDTF">2019-07-22T13:28:59Z</dcterms:created>
  <dcterms:modified xsi:type="dcterms:W3CDTF">2026-06-03T11:06:44Z</dcterms:modified>
</cp:coreProperties>
</file>